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Вып.плана._9" sheetId="1" r:id="rId1"/>
  </sheets>
  <definedNames>
    <definedName name="_xlnm.Print_Area" localSheetId="0">'Вып.плана._9'!$A$2:$F$71</definedName>
    <definedName name="_xlnm.Print_Titles" localSheetId="0">'Вып.плана._9'!$12:$15</definedName>
    <definedName name="_xlnm.Print_Titles" localSheetId="0">'Вып.плана._9'!$13:$15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<sst xmlns="http://schemas.openxmlformats.org/spreadsheetml/2006/main" count="165" uniqueCount="165">
  <si>
    <t xml:space="preserve"> ПРИЛОЖЕНИЕ  1</t>
  </si>
  <si>
    <t>к решению Совета депутатов</t>
  </si>
  <si>
    <t>сельского поселения Казым</t>
  </si>
  <si>
    <t xml:space="preserve"> от                      2022 года  </t>
  </si>
  <si>
    <t>Д О Х О Д Ы</t>
  </si>
  <si>
    <t>бюджета сельского поселения Казым за 2021 год по кодам классификации доходов бюджетов</t>
  </si>
  <si>
    <t>(рублей)</t>
  </si>
  <si>
    <t>№ п/п</t>
  </si>
  <si>
    <t>Наименование</t>
  </si>
  <si>
    <t>Код дохода</t>
  </si>
  <si>
    <t>Утверждено</t>
  </si>
  <si>
    <t>Исполнено</t>
  </si>
  <si>
    <t xml:space="preserve">% испол-нения 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</si>
  <si>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</si>
  <si>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</si>
  <si>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</si>
  <si>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</si>
  <si>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</si>
  <si>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</si>
  <si>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 xml:space="preserve">1.1.1. 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</si>
  <si>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</si>
  <si>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</si>
  <si>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</si>
  <si>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</si>
  <si>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</si>
  <si>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</si>
  <si>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</si>
  <si>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</si>
  <si>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</si>
  <si>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</si>
  <si>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</si>
  <si>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1.1.1.4.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</si>
  <si>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</si>
  <si>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000 1 01 02050 01 0000 110</t>
  </si>
  <si>
    <t>1.2.</t>
  </si>
  <si>
    <t xml:space="preserve"> 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</si>
  <si>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</si>
  <si>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</si>
  <si>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</si>
  <si>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</si>
  <si>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</si>
  <si>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</si>
  <si>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</si>
  <si>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1.2.1.2.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</si>
  <si>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</si>
  <si>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</si>
  <si>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1.2.1.3.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</si>
  <si>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</si>
  <si>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</si>
  <si>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</si>
  <si>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</si>
  <si>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</si>
  <si>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1.3</t>
  </si>
  <si>
    <t>НАЛОГИ НА СОВОКУПНЫЙ ДОХОД</t>
  </si>
  <si>
    <t>000 1 05 00000 00 0000 000</t>
  </si>
  <si>
    <t>1.3.1.</t>
  </si>
  <si>
    <t>Единый сельскохозяйственный налог</t>
  </si>
  <si>
    <t>000 1 05 03010 01 0000 110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</si>
  <si>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</si>
  <si>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</si>
  <si>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</si>
  <si>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</si>
  <si>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</si>
  <si>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</si>
  <si>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</si>
  <si>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</si>
  <si>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</si>
  <si>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1.4.2. </t>
  </si>
  <si>
    <t>Транспортный налог</t>
  </si>
  <si>
    <t>000 1 06 04000 00 0000 110</t>
  </si>
  <si>
    <t xml:space="preserve">1.4.3. </t>
  </si>
  <si>
    <t xml:space="preserve">Земельный налог </t>
  </si>
  <si>
    <t>000 1 06 06000 00 0000 110</t>
  </si>
  <si>
    <t xml:space="preserve">1.4.3.1.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</si>
  <si>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</si>
  <si>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</si>
  <si>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1.4.3.2.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</si>
  <si>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</si>
  <si>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</si>
  <si>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</si>
  <si>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</si>
  <si>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</si>
  <si>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</si>
  <si>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</si>
  <si>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</si>
  <si>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</si>
  <si>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</si>
  <si>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</si>
  <si>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</si>
  <si>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</si>
  <si>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</si>
  <si>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</si>
  <si>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</si>
  <si>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</si>
  <si>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 xml:space="preserve">1.6.1.1.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</si>
  <si>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</si>
  <si>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</si>
  <si>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1.6.2.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</si>
  <si>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</si>
  <si>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</si>
  <si>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1.6.2.1.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</si>
  <si>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</si>
  <si>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</si>
  <si>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</si>
  <si>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</si>
  <si>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</si>
  <si>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</si>
  <si>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</si>
  <si>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</si>
  <si>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 xml:space="preserve">1.8. ШТРАФЫ, САНКЦИИ, ВОЗМЕЩЕНИЕ УЩЕРБА      </t>
  </si>
  <si>
    <t xml:space="preserve">000 1 16 00000 00 0000 000               </t>
  </si>
  <si>
    <t>1.8.1.  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</si>
  <si>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</si>
  <si>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1.9. ПРОЧИЕ НЕНАЛОГОВЫЕ ДОХОДЫ</t>
  </si>
  <si>
    <t xml:space="preserve">000 1 17 00000 00 0000 000               </t>
  </si>
  <si>
    <t>1.9.1.  Невыясненные поступления, зачисляемые в бюджеты поселений</t>
  </si>
  <si>
    <t>000 1 17 01050 10 0000 180</t>
  </si>
  <si>
    <t xml:space="preserve">1.8. </t>
  </si>
  <si>
    <t>ПРОЧИЕ НЕНАЛОГОВЫЕ ДОХОДЫ</t>
  </si>
  <si>
    <t>000 1 17 00000 00 0000 000</t>
  </si>
  <si>
    <t xml:space="preserve">1.8.1. 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</si>
  <si>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</si>
  <si>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</si>
  <si>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</si>
  <si>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</si>
  <si>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</si>
  <si>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</si>
  <si>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</si>
  <si>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</si>
  <si>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</si>
  <si>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</si>
  <si>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</si>
  <si>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</si>
  <si>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</si>
  <si>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</si>
  <si>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</si>
  <si>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Субсидии бюджетам бюджетной системы Российской Федерации </t>
  </si>
  <si>
    <t>000 2 02 20000 00 0000 150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</si>
  <si>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</si>
  <si>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</si>
  <si>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</si>
  <si>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</si>
  <si>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</si>
  <si>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</si>
  <si>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</si>
  <si>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</si>
  <si>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</si>
  <si>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</si>
  <si>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</si>
  <si>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</si>
  <si>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</si>
  <si>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</si>
  <si>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</si>
  <si>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</si>
  <si>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</si>
  <si>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</si>
  <si>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</si>
  <si>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</si>
  <si>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</si>
  <si>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</si>
  <si>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</si>
  <si>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000 207 05030 10 0000 150</t>
  </si>
  <si>
    <t>Всего</t>
  </si>
  <si>
    <t>_______________________</t>
  </si>
  <si>
    <t>__________________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</si>
</sst>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&quot;р.&quot;_-;\-* #,##0.00&quot;р.&quot;_-;_-* &quot;-&quot;??&quot;р.&quot;_-;_-@_-"/>
    <numFmt numFmtId="175" formatCode="_-* #,##0&quot;р.&quot;_-;\-* #,##0&quot;р.&quot;_-;_-* &quot;-&quot;&quot;р.&quot;_-;_-@_-"/>
    <numFmt numFmtId="176" formatCode="_-* #,##0.00_р_._-;\-* #,##0.00_р_._-;_-* &quot;-&quot;??_р_._-;_-@_-"/>
    <numFmt numFmtId="177" formatCode="_-* #,##0_р_._-;\-* #,##0_р_._-;_-* &quot;-&quot;_р_._-;_-@_-"/>
    <numFmt numFmtId="178" formatCode="#,##0.0"/>
    <numFmt numFmtId="179" formatCode="0000000"/>
  </numFmts>
  <fonts count="50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>
      <alignment/>
      <protection/>
    </xf>
    <xf numFmtId="0" fontId="3" fillId="0" borderId="0" xfId="55" applyAlignment="1">
      <alignment vertical="top"/>
      <protection/>
    </xf>
    <xf numFmtId="0" fontId="4" fillId="0" borderId="0" xfId="55" applyNumberFormat="1" applyFont="1" applyFill="1" applyAlignment="1" applyProtection="1">
      <alignment vertical="top"/>
      <protection hidden="1"/>
    </xf>
    <xf numFmtId="0" fontId="4" fillId="0" borderId="0" xfId="55" applyNumberFormat="1" applyFont="1" applyFill="1" applyAlignment="1" applyProtection="1">
      <alignment/>
      <protection hidden="1"/>
    </xf>
    <xf numFmtId="0" fontId="5" fillId="0" borderId="0" xfId="55" applyFont="1" applyProtection="1">
      <alignment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0" applyFont="1" applyAlignment="1">
      <alignment horizontal="center" vertical="top"/>
    </xf>
    <xf numFmtId="0" fontId="8" fillId="0" borderId="0" xfId="55" applyNumberFormat="1" applyFont="1" applyFill="1" applyAlignment="1" applyProtection="1">
      <alignment horizontal="centerContinuous" vertical="top"/>
      <protection hidden="1"/>
    </xf>
    <xf numFmtId="0" fontId="8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8" fillId="0" borderId="0" xfId="55" applyNumberFormat="1" applyFont="1" applyFill="1" applyAlignment="1" applyProtection="1">
      <alignment horizontal="center"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55" applyFont="1" applyFill="1" applyAlignment="1" applyProtection="1">
      <alignment horizontal="right" vertical="top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applyProtection="1">
      <alignment vertical="top" wrapText="1"/>
      <protection hidden="1"/>
    </xf>
    <xf numFmtId="4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178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vertical="top" wrapText="1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178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left" vertical="top" wrapText="1"/>
      <protection hidden="1"/>
    </xf>
    <xf numFmtId="49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5" applyNumberFormat="1" applyFont="1" applyBorder="1" applyAlignment="1">
      <alignment horizontal="center" vertical="center"/>
      <protection/>
    </xf>
    <xf numFmtId="0" fontId="6" fillId="32" borderId="10" xfId="55" applyNumberFormat="1" applyFont="1" applyFill="1" applyBorder="1" applyAlignment="1" applyProtection="1">
      <alignment horizontal="left" vertical="top" wrapText="1"/>
      <protection hidden="1"/>
    </xf>
    <xf numFmtId="49" fontId="6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32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2" borderId="10" xfId="55" applyNumberFormat="1" applyFont="1" applyFill="1" applyBorder="1" applyAlignment="1" applyProtection="1">
      <alignment horizontal="center" vertical="center" wrapText="1"/>
      <protection hidden="1"/>
    </xf>
    <xf numFmtId="179" fontId="6" fillId="0" borderId="10" xfId="55" applyNumberFormat="1" applyFont="1" applyFill="1" applyBorder="1" applyAlignment="1" applyProtection="1">
      <alignment vertical="top"/>
      <protection hidden="1"/>
    </xf>
    <xf numFmtId="179" fontId="6" fillId="0" borderId="10" xfId="55" applyNumberFormat="1" applyFont="1" applyFill="1" applyBorder="1" applyAlignment="1" applyProtection="1">
      <alignment horizontal="center" vertical="center"/>
      <protection hidden="1"/>
    </xf>
    <xf numFmtId="4" fontId="6" fillId="0" borderId="10" xfId="55" applyNumberFormat="1" applyFont="1" applyFill="1" applyBorder="1" applyAlignment="1" applyProtection="1">
      <alignment horizontal="center" vertical="center"/>
      <protection hidden="1"/>
    </xf>
    <xf numFmtId="179" fontId="6" fillId="0" borderId="10" xfId="55" applyNumberFormat="1" applyFont="1" applyFill="1" applyBorder="1" applyAlignment="1" applyProtection="1">
      <alignment vertical="top" wrapText="1"/>
      <protection hidden="1"/>
    </xf>
    <xf numFmtId="4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 applyProtection="1">
      <alignment vertical="top"/>
      <protection hidden="1"/>
    </xf>
    <xf numFmtId="0" fontId="4" fillId="0" borderId="0" xfId="55" applyFont="1" applyFill="1" applyAlignment="1" applyProtection="1">
      <alignment/>
      <protection hidden="1"/>
    </xf>
    <xf numFmtId="0" fontId="8" fillId="0" borderId="11" xfId="55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0" fontId="8" fillId="0" borderId="12" xfId="55" applyNumberFormat="1" applyFont="1" applyFill="1" applyBorder="1" applyAlignment="1" applyProtection="1">
      <alignment horizontal="center" vertical="top"/>
      <protection hidden="1"/>
    </xf>
    <xf numFmtId="0" fontId="8" fillId="0" borderId="13" xfId="55" applyNumberFormat="1" applyFont="1" applyFill="1" applyBorder="1" applyAlignment="1" applyProtection="1">
      <alignment horizontal="center" vertical="top"/>
      <protection hidden="1"/>
    </xf>
    <xf numFmtId="0" fontId="4" fillId="0" borderId="0" xfId="55" applyFont="1" applyFill="1" applyAlignment="1" applyProtection="1">
      <alignment horizontal="center"/>
      <protection hidden="1"/>
    </xf>
    <xf numFmtId="0" fontId="3" fillId="0" borderId="0" xfId="55" applyBorder="1" applyAlignment="1">
      <alignment horizontal="center" vertical="center"/>
      <protection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8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8" fillId="0" borderId="0" xfId="55" applyNumberFormat="1" applyFont="1" applyFill="1" applyAlignment="1" applyProtection="1">
      <alignment horizontal="center" vertical="top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Normal="200" zoomScaleSheetLayoutView="100" workbookViewId="0" topLeftCell="A41">
      <selection activeCell="A13" sqref="A13:A14"/>
    </sheetView>
  </sheetViews>
  <sheetFormatPr defaultColWidth="9.00390625" defaultRowHeight="12.75"/>
  <cols>
    <col min="1" max="1" width="8.25390625" style="2" customWidth="1"/>
    <col min="2" max="2" width="47.375" style="3" customWidth="1"/>
    <col min="3" max="3" width="31.00390625" style="2" customWidth="1"/>
    <col min="4" max="4" width="17.125" style="2" customWidth="1"/>
    <col min="5" max="5" width="16.875" style="2" customWidth="1"/>
    <col min="6" max="6" width="11.8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 hidden="1">
      <c r="B2" s="7"/>
      <c r="C2" s="8"/>
      <c r="D2" s="8"/>
      <c r="E2" s="8"/>
      <c r="F2" s="8"/>
    </row>
    <row r="3" spans="2:6" ht="18.75">
      <c r="B3" s="7"/>
      <c r="C3" s="51" t="s">
        <v>0</v>
      </c>
      <c r="D3" s="51"/>
      <c r="E3" s="51"/>
      <c r="F3" s="51"/>
    </row>
    <row r="4" spans="2:6" ht="18.75">
      <c r="B4" s="7"/>
      <c r="C4" s="51" t="s">
        <v>1</v>
      </c>
      <c r="D4" s="51"/>
      <c r="E4" s="51"/>
      <c r="F4" s="51"/>
    </row>
    <row r="5" spans="2:6" ht="18.75">
      <c r="B5" s="7"/>
      <c r="C5" s="52" t="s">
        <v>2</v>
      </c>
      <c r="D5" s="52"/>
      <c r="E5" s="52"/>
      <c r="F5" s="52"/>
    </row>
    <row r="6" spans="2:6" ht="18.75">
      <c r="B6" s="7"/>
      <c r="C6" s="51" t="s">
        <v>3</v>
      </c>
      <c r="D6" s="51"/>
      <c r="E6" s="51"/>
      <c r="F6" s="51"/>
    </row>
    <row r="7" spans="2:6" ht="15.75">
      <c r="B7" s="7"/>
      <c r="C7" s="8"/>
      <c r="D7" s="8"/>
      <c r="E7" s="8"/>
      <c r="F7" s="8"/>
    </row>
    <row r="8" spans="2:6" ht="34.5" customHeight="1">
      <c r="B8" s="9"/>
      <c r="C8" s="10"/>
      <c r="D8" s="10"/>
      <c r="E8" s="10"/>
      <c r="F8" s="11"/>
    </row>
    <row r="9" spans="2:6" s="1" customFormat="1" ht="15.75">
      <c r="B9" s="53" t="s">
        <v>4</v>
      </c>
      <c r="C9" s="53"/>
      <c r="D9" s="53"/>
      <c r="E9" s="53"/>
      <c r="F9" s="53"/>
    </row>
    <row r="10" spans="2:6" ht="15.75">
      <c r="B10" s="53" t="s">
        <v>5</v>
      </c>
      <c r="C10" s="53"/>
      <c r="D10" s="53"/>
      <c r="E10" s="53"/>
      <c r="F10" s="53"/>
    </row>
    <row r="11" spans="2:6" ht="25.5" customHeight="1">
      <c r="B11" s="12"/>
      <c r="C11" s="12"/>
      <c r="D11" s="12"/>
      <c r="E11" s="12"/>
      <c r="F11" s="12"/>
    </row>
    <row r="12" spans="2:6" ht="15.75">
      <c r="B12" s="7"/>
      <c r="C12" s="13"/>
      <c r="D12" s="13"/>
      <c r="E12" s="13"/>
      <c r="F12" s="14" t="s">
        <v>6</v>
      </c>
    </row>
    <row r="13" spans="1:6" ht="15.75" customHeight="1">
      <c r="A13" s="47" t="s">
        <v>7</v>
      </c>
      <c r="B13" s="48" t="s">
        <v>8</v>
      </c>
      <c r="C13" s="47" t="s">
        <v>9</v>
      </c>
      <c r="D13" s="47" t="s">
        <v>10</v>
      </c>
      <c r="E13" s="49" t="s">
        <v>11</v>
      </c>
      <c r="F13" s="47" t="s">
        <v>12</v>
      </c>
    </row>
    <row r="14" spans="1:6" ht="22.5" customHeight="1">
      <c r="A14" s="47"/>
      <c r="B14" s="48"/>
      <c r="C14" s="47"/>
      <c r="D14" s="47"/>
      <c r="E14" s="50"/>
      <c r="F14" s="47"/>
    </row>
    <row r="15" spans="1:6" ht="14.25" customHeight="1">
      <c r="A15" s="15">
        <v>1</v>
      </c>
      <c r="B15" s="16">
        <v>2</v>
      </c>
      <c r="C15" s="15">
        <v>3</v>
      </c>
      <c r="D15" s="15">
        <v>4</v>
      </c>
      <c r="E15" s="15">
        <v>5</v>
      </c>
      <c r="F15" s="15">
        <v>6</v>
      </c>
    </row>
    <row r="16" spans="1:6" ht="18.75" customHeight="1">
      <c r="A16" s="17" t="s">
        <v>13</v>
      </c>
      <c r="B16" s="18" t="s">
        <v>14</v>
      </c>
      <c r="C16" s="15" t="s">
        <v>15</v>
      </c>
      <c r="D16" s="19">
        <f>D17+D23+D29+D31+D38+D41+D46+D52</f>
        <v>5382920</v>
      </c>
      <c r="E16" s="19">
        <f>E17+E23+E29+E31+E38+E41+E46+E52</f>
        <v>5513414.510000001</v>
      </c>
      <c r="F16" s="20">
        <f>E16/D16*100</f>
        <v>102.42423275842853</v>
      </c>
    </row>
    <row r="17" spans="1:6" ht="18" customHeight="1">
      <c r="A17" s="21" t="s">
        <v>16</v>
      </c>
      <c r="B17" s="22" t="s">
        <v>17</v>
      </c>
      <c r="C17" s="23" t="s">
        <v>18</v>
      </c>
      <c r="D17" s="24">
        <f>D18</f>
        <v>2048700</v>
      </c>
      <c r="E17" s="24">
        <f>E18</f>
        <v>2191868.0900000003</v>
      </c>
      <c r="F17" s="25">
        <f aca="true" t="shared" si="0" ref="F17:F67">E17/D17*100</f>
        <v>106.98824083565188</v>
      </c>
    </row>
    <row r="18" spans="1:6" ht="18.75" customHeight="1">
      <c r="A18" s="23" t="s">
        <v>19</v>
      </c>
      <c r="B18" s="26" t="s">
        <v>20</v>
      </c>
      <c r="C18" s="27" t="s">
        <v>21</v>
      </c>
      <c r="D18" s="24">
        <f>D19+D20+D21+D22</f>
        <v>2048700</v>
      </c>
      <c r="E18" s="24">
        <f>E19+E20+E21+E22</f>
        <v>2191868.0900000003</v>
      </c>
      <c r="F18" s="25">
        <f t="shared" si="0"/>
        <v>106.98824083565188</v>
      </c>
    </row>
    <row r="19" spans="1:6" ht="98.25" customHeight="1">
      <c r="A19" s="23" t="s">
        <v>22</v>
      </c>
      <c r="B19" s="26" t="s">
        <v>23</v>
      </c>
      <c r="C19" s="27" t="s">
        <v>24</v>
      </c>
      <c r="D19" s="24">
        <v>2004700</v>
      </c>
      <c r="E19" s="24">
        <v>2148500.18</v>
      </c>
      <c r="F19" s="25">
        <f t="shared" si="0"/>
        <v>107.17315209258244</v>
      </c>
    </row>
    <row r="20" spans="1:6" ht="146.25" customHeight="1">
      <c r="A20" s="23" t="s">
        <v>25</v>
      </c>
      <c r="B20" s="26" t="s">
        <v>26</v>
      </c>
      <c r="C20" s="27" t="s">
        <v>27</v>
      </c>
      <c r="D20" s="24">
        <v>0</v>
      </c>
      <c r="E20" s="24">
        <v>0</v>
      </c>
      <c r="F20" s="25">
        <v>0</v>
      </c>
    </row>
    <row r="21" spans="1:6" ht="68.25" customHeight="1">
      <c r="A21" s="23" t="s">
        <v>28</v>
      </c>
      <c r="B21" s="26" t="s">
        <v>29</v>
      </c>
      <c r="C21" s="27" t="s">
        <v>30</v>
      </c>
      <c r="D21" s="24">
        <v>44000</v>
      </c>
      <c r="E21" s="24">
        <v>43367.91</v>
      </c>
      <c r="F21" s="25">
        <f t="shared" si="0"/>
        <v>98.56343181818183</v>
      </c>
    </row>
    <row r="22" spans="1:6" ht="130.5" customHeight="1">
      <c r="A22" s="23" t="s">
        <v>31</v>
      </c>
      <c r="B22" s="28" t="s">
        <v>32</v>
      </c>
      <c r="C22" s="27" t="s">
        <v>33</v>
      </c>
      <c r="D22" s="24">
        <v>0</v>
      </c>
      <c r="E22" s="24">
        <v>0</v>
      </c>
      <c r="F22" s="25">
        <v>0</v>
      </c>
    </row>
    <row r="23" spans="1:6" ht="46.5" customHeight="1">
      <c r="A23" s="21" t="s">
        <v>34</v>
      </c>
      <c r="B23" s="22" t="s">
        <v>35</v>
      </c>
      <c r="C23" s="27" t="s">
        <v>36</v>
      </c>
      <c r="D23" s="24">
        <f>D24</f>
        <v>2039500</v>
      </c>
      <c r="E23" s="24">
        <f>E24</f>
        <v>1978005.07</v>
      </c>
      <c r="F23" s="25">
        <f t="shared" si="0"/>
        <v>96.98480362834029</v>
      </c>
    </row>
    <row r="24" spans="1:6" ht="48.75" customHeight="1">
      <c r="A24" s="21" t="s">
        <v>37</v>
      </c>
      <c r="B24" s="22" t="s">
        <v>38</v>
      </c>
      <c r="C24" s="27" t="s">
        <v>39</v>
      </c>
      <c r="D24" s="24">
        <f>D25+D26+D27+D28</f>
        <v>2039500</v>
      </c>
      <c r="E24" s="24">
        <f>E25+E26+E27+E28</f>
        <v>1978005.07</v>
      </c>
      <c r="F24" s="25">
        <f t="shared" si="0"/>
        <v>96.98480362834029</v>
      </c>
    </row>
    <row r="25" spans="1:6" ht="156.75" customHeight="1">
      <c r="A25" s="21" t="s">
        <v>40</v>
      </c>
      <c r="B25" s="22" t="s">
        <v>41</v>
      </c>
      <c r="C25" s="27" t="s">
        <v>42</v>
      </c>
      <c r="D25" s="24">
        <v>940170</v>
      </c>
      <c r="E25" s="24">
        <v>913165</v>
      </c>
      <c r="F25" s="25">
        <f t="shared" si="0"/>
        <v>97.12764712764714</v>
      </c>
    </row>
    <row r="26" spans="1:6" ht="189.75" customHeight="1">
      <c r="A26" s="21" t="s">
        <v>43</v>
      </c>
      <c r="B26" s="22" t="s">
        <v>44</v>
      </c>
      <c r="C26" s="27" t="s">
        <v>45</v>
      </c>
      <c r="D26" s="24">
        <v>4720</v>
      </c>
      <c r="E26" s="24">
        <v>6422.04</v>
      </c>
      <c r="F26" s="25">
        <f t="shared" si="0"/>
        <v>136.06016949152541</v>
      </c>
    </row>
    <row r="27" spans="1:6" ht="156" customHeight="1">
      <c r="A27" s="21" t="s">
        <v>46</v>
      </c>
      <c r="B27" s="22" t="s">
        <v>47</v>
      </c>
      <c r="C27" s="27" t="s">
        <v>48</v>
      </c>
      <c r="D27" s="24">
        <v>1224630</v>
      </c>
      <c r="E27" s="24">
        <v>1214136.1</v>
      </c>
      <c r="F27" s="25">
        <f t="shared" si="0"/>
        <v>99.14309628214238</v>
      </c>
    </row>
    <row r="28" spans="1:6" ht="161.25" customHeight="1">
      <c r="A28" s="21" t="s">
        <v>49</v>
      </c>
      <c r="B28" s="22" t="s">
        <v>50</v>
      </c>
      <c r="C28" s="27" t="s">
        <v>51</v>
      </c>
      <c r="D28" s="24">
        <v>-130020</v>
      </c>
      <c r="E28" s="24">
        <v>-155718.07</v>
      </c>
      <c r="F28" s="25">
        <f t="shared" si="0"/>
        <v>119.76470542993387</v>
      </c>
    </row>
    <row r="29" spans="1:6" ht="21" customHeight="1">
      <c r="A29" s="29" t="s">
        <v>52</v>
      </c>
      <c r="B29" s="22" t="s">
        <v>53</v>
      </c>
      <c r="C29" s="27" t="s">
        <v>54</v>
      </c>
      <c r="D29" s="24">
        <f>D30</f>
        <v>0</v>
      </c>
      <c r="E29" s="24">
        <f>E30</f>
        <v>0</v>
      </c>
      <c r="F29" s="25">
        <v>0</v>
      </c>
    </row>
    <row r="30" spans="1:6" ht="23.25" customHeight="1">
      <c r="A30" s="21" t="s">
        <v>55</v>
      </c>
      <c r="B30" s="22" t="s">
        <v>56</v>
      </c>
      <c r="C30" s="27" t="s">
        <v>57</v>
      </c>
      <c r="D30" s="24">
        <v>0</v>
      </c>
      <c r="E30" s="24">
        <v>0</v>
      </c>
      <c r="F30" s="25">
        <v>0</v>
      </c>
    </row>
    <row r="31" spans="1:6" ht="15.75" customHeight="1">
      <c r="A31" s="21" t="s">
        <v>58</v>
      </c>
      <c r="B31" s="22" t="s">
        <v>59</v>
      </c>
      <c r="C31" s="23" t="s">
        <v>60</v>
      </c>
      <c r="D31" s="24">
        <f>D32+D35+D34</f>
        <v>163000</v>
      </c>
      <c r="E31" s="24">
        <f>E32+E35+E34</f>
        <v>173454.48</v>
      </c>
      <c r="F31" s="25">
        <f t="shared" si="0"/>
        <v>106.41379141104295</v>
      </c>
    </row>
    <row r="32" spans="1:6" ht="18.75" customHeight="1">
      <c r="A32" s="21" t="s">
        <v>61</v>
      </c>
      <c r="B32" s="22" t="s">
        <v>62</v>
      </c>
      <c r="C32" s="23" t="s">
        <v>63</v>
      </c>
      <c r="D32" s="24">
        <f>D33</f>
        <v>68000</v>
      </c>
      <c r="E32" s="24">
        <f>E33</f>
        <v>93968.27</v>
      </c>
      <c r="F32" s="25">
        <f t="shared" si="0"/>
        <v>138.1886323529412</v>
      </c>
    </row>
    <row r="33" spans="1:6" ht="66" customHeight="1">
      <c r="A33" s="21" t="s">
        <v>64</v>
      </c>
      <c r="B33" s="22" t="s">
        <v>65</v>
      </c>
      <c r="C33" s="23" t="s">
        <v>66</v>
      </c>
      <c r="D33" s="24">
        <v>68000</v>
      </c>
      <c r="E33" s="24">
        <v>93968.27</v>
      </c>
      <c r="F33" s="25">
        <f t="shared" si="0"/>
        <v>138.1886323529412</v>
      </c>
    </row>
    <row r="34" spans="1:6" ht="19.5" customHeight="1">
      <c r="A34" s="21" t="s">
        <v>67</v>
      </c>
      <c r="B34" s="22" t="s">
        <v>68</v>
      </c>
      <c r="C34" s="23" t="s">
        <v>69</v>
      </c>
      <c r="D34" s="24">
        <v>23000</v>
      </c>
      <c r="E34" s="24">
        <v>18910.73</v>
      </c>
      <c r="F34" s="25">
        <f t="shared" si="0"/>
        <v>82.22056521739131</v>
      </c>
    </row>
    <row r="35" spans="1:6" ht="14.25" customHeight="1">
      <c r="A35" s="21" t="s">
        <v>70</v>
      </c>
      <c r="B35" s="22" t="s">
        <v>71</v>
      </c>
      <c r="C35" s="23" t="s">
        <v>72</v>
      </c>
      <c r="D35" s="24">
        <f>D36+D37</f>
        <v>72000</v>
      </c>
      <c r="E35" s="24">
        <f>E36+E37</f>
        <v>60575.479999999996</v>
      </c>
      <c r="F35" s="25">
        <f t="shared" si="0"/>
        <v>84.13261111111112</v>
      </c>
    </row>
    <row r="36" spans="1:6" ht="48.75" customHeight="1">
      <c r="A36" s="21" t="s">
        <v>73</v>
      </c>
      <c r="B36" s="22" t="s">
        <v>74</v>
      </c>
      <c r="C36" s="23" t="s">
        <v>75</v>
      </c>
      <c r="D36" s="24">
        <v>57300</v>
      </c>
      <c r="E36" s="24">
        <v>45934</v>
      </c>
      <c r="F36" s="25">
        <f t="shared" si="0"/>
        <v>80.16404886561955</v>
      </c>
    </row>
    <row r="37" spans="1:6" ht="62.25" customHeight="1">
      <c r="A37" s="21" t="s">
        <v>76</v>
      </c>
      <c r="B37" s="22" t="s">
        <v>77</v>
      </c>
      <c r="C37" s="23" t="s">
        <v>78</v>
      </c>
      <c r="D37" s="24">
        <v>14700</v>
      </c>
      <c r="E37" s="24">
        <v>14641.48</v>
      </c>
      <c r="F37" s="25">
        <f t="shared" si="0"/>
        <v>99.60190476190476</v>
      </c>
    </row>
    <row r="38" spans="1:6" ht="15.75" customHeight="1">
      <c r="A38" s="21" t="s">
        <v>79</v>
      </c>
      <c r="B38" s="22" t="s">
        <v>80</v>
      </c>
      <c r="C38" s="23" t="s">
        <v>81</v>
      </c>
      <c r="D38" s="24">
        <f>D39</f>
        <v>15000</v>
      </c>
      <c r="E38" s="24">
        <f>E39</f>
        <v>12400</v>
      </c>
      <c r="F38" s="25">
        <f t="shared" si="0"/>
        <v>82.66666666666667</v>
      </c>
    </row>
    <row r="39" spans="1:6" ht="64.5" customHeight="1">
      <c r="A39" s="21" t="s">
        <v>82</v>
      </c>
      <c r="B39" s="22" t="s">
        <v>83</v>
      </c>
      <c r="C39" s="23" t="s">
        <v>84</v>
      </c>
      <c r="D39" s="24">
        <f>D40</f>
        <v>15000</v>
      </c>
      <c r="E39" s="24">
        <f>E40</f>
        <v>12400</v>
      </c>
      <c r="F39" s="25">
        <f t="shared" si="0"/>
        <v>82.66666666666667</v>
      </c>
    </row>
    <row r="40" spans="1:6" ht="111" customHeight="1">
      <c r="A40" s="21" t="s">
        <v>85</v>
      </c>
      <c r="B40" s="22" t="s">
        <v>86</v>
      </c>
      <c r="C40" s="23" t="s">
        <v>87</v>
      </c>
      <c r="D40" s="24">
        <v>15000</v>
      </c>
      <c r="E40" s="24">
        <v>12400</v>
      </c>
      <c r="F40" s="25">
        <f t="shared" si="0"/>
        <v>82.66666666666667</v>
      </c>
    </row>
    <row r="41" spans="1:6" ht="61.5" customHeight="1">
      <c r="A41" s="21" t="s">
        <v>88</v>
      </c>
      <c r="B41" s="22" t="s">
        <v>89</v>
      </c>
      <c r="C41" s="23" t="s">
        <v>90</v>
      </c>
      <c r="D41" s="24">
        <f>D42+D44</f>
        <v>1011000</v>
      </c>
      <c r="E41" s="24">
        <f>E42+E44</f>
        <v>1029319.78</v>
      </c>
      <c r="F41" s="25">
        <f t="shared" si="0"/>
        <v>101.81204549950544</v>
      </c>
    </row>
    <row r="42" spans="1:6" ht="127.5" customHeight="1">
      <c r="A42" s="21" t="s">
        <v>91</v>
      </c>
      <c r="B42" s="22" t="s">
        <v>92</v>
      </c>
      <c r="C42" s="23" t="s">
        <v>93</v>
      </c>
      <c r="D42" s="24">
        <f>D43</f>
        <v>745000</v>
      </c>
      <c r="E42" s="24">
        <f>E43</f>
        <v>809659.71</v>
      </c>
      <c r="F42" s="25">
        <f t="shared" si="0"/>
        <v>108.67915570469798</v>
      </c>
    </row>
    <row r="43" spans="1:6" ht="47.25" customHeight="1">
      <c r="A43" s="21" t="s">
        <v>94</v>
      </c>
      <c r="B43" s="22" t="s">
        <v>95</v>
      </c>
      <c r="C43" s="23" t="s">
        <v>96</v>
      </c>
      <c r="D43" s="24">
        <v>745000</v>
      </c>
      <c r="E43" s="24">
        <v>809659.71</v>
      </c>
      <c r="F43" s="25">
        <f t="shared" si="0"/>
        <v>108.67915570469798</v>
      </c>
    </row>
    <row r="44" spans="1:6" ht="111.75" customHeight="1">
      <c r="A44" s="21" t="s">
        <v>97</v>
      </c>
      <c r="B44" s="22" t="s">
        <v>98</v>
      </c>
      <c r="C44" s="23" t="s">
        <v>99</v>
      </c>
      <c r="D44" s="24">
        <f>D45</f>
        <v>266000</v>
      </c>
      <c r="E44" s="24">
        <f>E45</f>
        <v>219660.07</v>
      </c>
      <c r="F44" s="25">
        <f t="shared" si="0"/>
        <v>82.57897368421054</v>
      </c>
    </row>
    <row r="45" spans="1:6" ht="111.75" customHeight="1">
      <c r="A45" s="21" t="s">
        <v>100</v>
      </c>
      <c r="B45" s="22" t="s">
        <v>101</v>
      </c>
      <c r="C45" s="23" t="s">
        <v>102</v>
      </c>
      <c r="D45" s="24">
        <v>266000</v>
      </c>
      <c r="E45" s="24">
        <v>219660.07</v>
      </c>
      <c r="F45" s="25">
        <f t="shared" si="0"/>
        <v>82.57897368421054</v>
      </c>
    </row>
    <row r="46" spans="1:6" ht="47.25" customHeight="1">
      <c r="A46" s="21" t="s">
        <v>103</v>
      </c>
      <c r="B46" s="22" t="s">
        <v>104</v>
      </c>
      <c r="C46" s="23" t="s">
        <v>105</v>
      </c>
      <c r="D46" s="24">
        <f>D47</f>
        <v>0</v>
      </c>
      <c r="E46" s="24">
        <f>E47</f>
        <v>22647.09</v>
      </c>
      <c r="F46" s="25">
        <v>0</v>
      </c>
    </row>
    <row r="47" spans="1:6" ht="48.75" customHeight="1">
      <c r="A47" s="21" t="s">
        <v>106</v>
      </c>
      <c r="B47" s="22" t="s">
        <v>107</v>
      </c>
      <c r="C47" s="23" t="s">
        <v>108</v>
      </c>
      <c r="D47" s="24">
        <v>0</v>
      </c>
      <c r="E47" s="24">
        <v>22647.09</v>
      </c>
      <c r="F47" s="25">
        <v>0</v>
      </c>
    </row>
    <row r="48" spans="1:6" ht="31.5" customHeight="1" hidden="1">
      <c r="A48" s="21"/>
      <c r="B48" s="22" t="s">
        <v>109</v>
      </c>
      <c r="C48" s="27" t="s">
        <v>110</v>
      </c>
      <c r="D48" s="24" t="e">
        <f>#REF!+#REF!</f>
        <v>#REF!</v>
      </c>
      <c r="E48" s="24"/>
      <c r="F48" s="25" t="e">
        <f t="shared" si="0"/>
        <v>#REF!</v>
      </c>
    </row>
    <row r="49" spans="1:6" ht="63" customHeight="1" hidden="1">
      <c r="A49" s="21"/>
      <c r="B49" s="22" t="s">
        <v>111</v>
      </c>
      <c r="C49" s="23" t="s">
        <v>112</v>
      </c>
      <c r="D49" s="24" t="e">
        <f>#REF!+#REF!</f>
        <v>#REF!</v>
      </c>
      <c r="E49" s="24"/>
      <c r="F49" s="25" t="e">
        <f t="shared" si="0"/>
        <v>#REF!</v>
      </c>
    </row>
    <row r="50" spans="1:6" ht="15.75" customHeight="1" hidden="1">
      <c r="A50" s="21"/>
      <c r="B50" s="22" t="s">
        <v>113</v>
      </c>
      <c r="C50" s="27" t="s">
        <v>114</v>
      </c>
      <c r="D50" s="24" t="e">
        <f>#REF!+#REF!</f>
        <v>#REF!</v>
      </c>
      <c r="E50" s="24"/>
      <c r="F50" s="25" t="e">
        <f t="shared" si="0"/>
        <v>#REF!</v>
      </c>
    </row>
    <row r="51" spans="1:6" ht="31.5" customHeight="1" hidden="1">
      <c r="A51" s="21"/>
      <c r="B51" s="22" t="s">
        <v>115</v>
      </c>
      <c r="C51" s="27" t="s">
        <v>116</v>
      </c>
      <c r="D51" s="24" t="e">
        <f>#REF!+#REF!</f>
        <v>#REF!</v>
      </c>
      <c r="E51" s="24"/>
      <c r="F51" s="25" t="e">
        <f t="shared" si="0"/>
        <v>#REF!</v>
      </c>
    </row>
    <row r="52" spans="1:6" ht="24" customHeight="1">
      <c r="A52" s="21" t="s">
        <v>117</v>
      </c>
      <c r="B52" s="30" t="s">
        <v>118</v>
      </c>
      <c r="C52" s="31" t="s">
        <v>119</v>
      </c>
      <c r="D52" s="24">
        <f>D53</f>
        <v>105720</v>
      </c>
      <c r="E52" s="24">
        <f>E53</f>
        <v>105720</v>
      </c>
      <c r="F52" s="25">
        <f t="shared" si="0"/>
        <v>100</v>
      </c>
    </row>
    <row r="53" spans="1:6" ht="46.5" customHeight="1">
      <c r="A53" s="21" t="s">
        <v>120</v>
      </c>
      <c r="B53" s="42" t="s">
        <v>121</v>
      </c>
      <c r="C53" s="31" t="s">
        <v>122</v>
      </c>
      <c r="D53" s="24">
        <v>105720</v>
      </c>
      <c r="E53" s="24">
        <v>105720</v>
      </c>
      <c r="F53" s="25">
        <f t="shared" si="0"/>
        <v>100</v>
      </c>
    </row>
    <row r="54" spans="1:6" ht="18" customHeight="1">
      <c r="A54" s="17" t="s">
        <v>123</v>
      </c>
      <c r="B54" s="41" t="s">
        <v>124</v>
      </c>
      <c r="C54" s="15" t="s">
        <v>125</v>
      </c>
      <c r="D54" s="19">
        <f>D55+D65</f>
        <v>56198462.95</v>
      </c>
      <c r="E54" s="19">
        <f>E55+E65</f>
        <v>56198462.95</v>
      </c>
      <c r="F54" s="20">
        <f t="shared" si="0"/>
        <v>100</v>
      </c>
    </row>
    <row r="55" spans="1:6" ht="51" customHeight="1">
      <c r="A55" s="21" t="s">
        <v>126</v>
      </c>
      <c r="B55" s="22" t="s">
        <v>127</v>
      </c>
      <c r="C55" s="32" t="s">
        <v>128</v>
      </c>
      <c r="D55" s="24">
        <f>D56+D59+D63+D58</f>
        <v>56198462.95</v>
      </c>
      <c r="E55" s="24">
        <f>E56+E59+E63+E58</f>
        <v>56198462.95</v>
      </c>
      <c r="F55" s="25">
        <f t="shared" si="0"/>
        <v>100</v>
      </c>
    </row>
    <row r="56" spans="1:6" ht="30.75" customHeight="1">
      <c r="A56" s="21" t="s">
        <v>129</v>
      </c>
      <c r="B56" s="22" t="s">
        <v>130</v>
      </c>
      <c r="C56" s="31" t="s">
        <v>131</v>
      </c>
      <c r="D56" s="24">
        <f>D57</f>
        <v>28540800</v>
      </c>
      <c r="E56" s="24">
        <f>E57</f>
        <v>28540800</v>
      </c>
      <c r="F56" s="25">
        <f t="shared" si="0"/>
        <v>100</v>
      </c>
    </row>
    <row r="57" spans="1:6" ht="32.25" customHeight="1">
      <c r="A57" s="21" t="s">
        <v>132</v>
      </c>
      <c r="B57" s="22" t="s">
        <v>133</v>
      </c>
      <c r="C57" s="32" t="s">
        <v>134</v>
      </c>
      <c r="D57" s="24">
        <v>28540800</v>
      </c>
      <c r="E57" s="33">
        <v>28540800</v>
      </c>
      <c r="F57" s="25">
        <f t="shared" si="0"/>
        <v>100</v>
      </c>
    </row>
    <row r="58" spans="1:6" ht="32.25" customHeight="1">
      <c r="A58" s="21" t="s">
        <v>135</v>
      </c>
      <c r="B58" s="22" t="s">
        <v>136</v>
      </c>
      <c r="C58" s="31" t="s">
        <v>137</v>
      </c>
      <c r="D58" s="24">
        <v>6341300</v>
      </c>
      <c r="E58" s="33">
        <v>6341300</v>
      </c>
      <c r="F58" s="25">
        <f t="shared" si="0"/>
        <v>100</v>
      </c>
    </row>
    <row r="59" spans="1:6" ht="32.25" customHeight="1">
      <c r="A59" s="21" t="s">
        <v>138</v>
      </c>
      <c r="B59" s="22" t="s">
        <v>139</v>
      </c>
      <c r="C59" s="31" t="s">
        <v>140</v>
      </c>
      <c r="D59" s="24">
        <f>D60+D61+D62</f>
        <v>154377.46000000002</v>
      </c>
      <c r="E59" s="24">
        <f>E60+E61+E62</f>
        <v>154377.46000000002</v>
      </c>
      <c r="F59" s="25">
        <f t="shared" si="0"/>
        <v>100</v>
      </c>
    </row>
    <row r="60" spans="1:6" ht="50.25" customHeight="1">
      <c r="A60" s="21" t="s">
        <v>141</v>
      </c>
      <c r="B60" s="22" t="s">
        <v>142</v>
      </c>
      <c r="C60" s="31" t="s">
        <v>143</v>
      </c>
      <c r="D60" s="24">
        <v>6200</v>
      </c>
      <c r="E60" s="24">
        <v>6200</v>
      </c>
      <c r="F60" s="25">
        <f t="shared" si="0"/>
        <v>100</v>
      </c>
    </row>
    <row r="61" spans="1:6" ht="61.5" customHeight="1">
      <c r="A61" s="21" t="s">
        <v>144</v>
      </c>
      <c r="B61" s="22" t="s">
        <v>145</v>
      </c>
      <c r="C61" s="32" t="s">
        <v>146</v>
      </c>
      <c r="D61" s="24">
        <v>122277.46</v>
      </c>
      <c r="E61" s="24">
        <v>122277.46</v>
      </c>
      <c r="F61" s="25">
        <f t="shared" si="0"/>
        <v>100</v>
      </c>
    </row>
    <row r="62" spans="1:6" ht="48" customHeight="1">
      <c r="A62" s="21" t="s">
        <v>147</v>
      </c>
      <c r="B62" s="22" t="s">
        <v>148</v>
      </c>
      <c r="C62" s="31" t="s">
        <v>149</v>
      </c>
      <c r="D62" s="24">
        <v>25900</v>
      </c>
      <c r="E62" s="33">
        <v>25900</v>
      </c>
      <c r="F62" s="25">
        <f t="shared" si="0"/>
        <v>100</v>
      </c>
    </row>
    <row r="63" spans="1:6" ht="18.75" customHeight="1">
      <c r="A63" s="21" t="s">
        <v>150</v>
      </c>
      <c r="B63" s="34" t="s">
        <v>151</v>
      </c>
      <c r="C63" s="35" t="s">
        <v>152</v>
      </c>
      <c r="D63" s="36">
        <f>D64</f>
        <v>21161985.49</v>
      </c>
      <c r="E63" s="36">
        <f>E64</f>
        <v>21161985.49</v>
      </c>
      <c r="F63" s="25">
        <f t="shared" si="0"/>
        <v>100</v>
      </c>
    </row>
    <row r="64" spans="1:6" ht="35.25" customHeight="1">
      <c r="A64" s="21" t="s">
        <v>153</v>
      </c>
      <c r="B64" s="37" t="s">
        <v>154</v>
      </c>
      <c r="C64" s="35" t="s">
        <v>155</v>
      </c>
      <c r="D64" s="24">
        <v>21161985.49</v>
      </c>
      <c r="E64" s="33">
        <v>21161985.49</v>
      </c>
      <c r="F64" s="25">
        <f t="shared" si="0"/>
        <v>100</v>
      </c>
    </row>
    <row r="65" spans="1:6" ht="21.75" customHeight="1">
      <c r="A65" s="23" t="s">
        <v>156</v>
      </c>
      <c r="B65" s="22" t="s">
        <v>157</v>
      </c>
      <c r="C65" s="27" t="s">
        <v>158</v>
      </c>
      <c r="D65" s="24">
        <f>D66</f>
        <v>0</v>
      </c>
      <c r="E65" s="24">
        <f>E66</f>
        <v>0</v>
      </c>
      <c r="F65" s="25">
        <v>0</v>
      </c>
    </row>
    <row r="66" spans="1:6" ht="32.25" customHeight="1">
      <c r="A66" s="23" t="s">
        <v>159</v>
      </c>
      <c r="B66" s="22" t="s">
        <v>160</v>
      </c>
      <c r="C66" s="27" t="s">
        <v>161</v>
      </c>
      <c r="D66" s="24">
        <v>0</v>
      </c>
      <c r="E66" s="24">
        <v>0</v>
      </c>
      <c r="F66" s="25">
        <v>0</v>
      </c>
    </row>
    <row r="67" spans="1:6" ht="14.25" customHeight="1">
      <c r="A67" s="21"/>
      <c r="B67" s="43" t="s">
        <v>162</v>
      </c>
      <c r="C67" s="44"/>
      <c r="D67" s="38">
        <f>D54+D16</f>
        <v>61581382.95</v>
      </c>
      <c r="E67" s="38">
        <f>E54+E16</f>
        <v>61711877.46</v>
      </c>
      <c r="F67" s="20">
        <f t="shared" si="0"/>
        <v>100.211905780203</v>
      </c>
    </row>
    <row r="68" spans="2:6" ht="15.75" customHeight="1" hidden="1">
      <c r="B68" s="45" t="s">
        <v>163</v>
      </c>
      <c r="C68" s="45"/>
      <c r="D68" s="45"/>
      <c r="E68" s="45"/>
      <c r="F68" s="45"/>
    </row>
    <row r="69" spans="1:6" ht="35.25" customHeight="1">
      <c r="A69" s="46" t="s">
        <v>164</v>
      </c>
      <c r="B69" s="46"/>
      <c r="C69" s="46"/>
      <c r="D69" s="46"/>
      <c r="E69" s="46"/>
      <c r="F69" s="46"/>
    </row>
    <row r="70" spans="2:6" ht="11.25" customHeight="1">
      <c r="B70" s="39"/>
      <c r="C70" s="40"/>
      <c r="D70" s="40"/>
      <c r="E70" s="40"/>
      <c r="F70" s="40"/>
    </row>
  </sheetData>
  <sheetProtection/>
  <mergeCells count="15">
    <mergeCell ref="C3:F3"/>
    <mergeCell ref="C4:F4"/>
    <mergeCell ref="C5:F5"/>
    <mergeCell ref="C6:F6"/>
    <mergeCell ref="B9:F9"/>
    <mergeCell ref="B10:F10"/>
    <mergeCell ref="B67:C67"/>
    <mergeCell ref="B68:F68"/>
    <mergeCell ref="A69:F69"/>
    <mergeCell ref="A13:A14"/>
    <mergeCell ref="B13:B14"/>
    <mergeCell ref="C13:C14"/>
    <mergeCell ref="D13:D14"/>
    <mergeCell ref="E13:E14"/>
    <mergeCell ref="F13:F14"/>
  </mergeCells>
  <printOptions/>
  <pageMargins left="0.7086614173228347" right="0.3937007874015748" top="0.9448818897637796" bottom="0.7874015748031497" header="0.31496062992125984" footer="0.31496062992125984"/>
  <pageSetup fitToHeight="0" horizontalDpi="600" verticalDpi="600" orientation="portrait" paperSize="9" scale="65" r:id="rId3"/>
  <headerFooter differentFirst="1" alignWithMargins="0">
    <oddHeader>&amp;C&amp;P</oddHeader>
  </headerFooter>
  <rowBreaks count="2" manualBreakCount="2">
    <brk id="25" max="5" man="1"/>
    <brk id="4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2022-03-02T10:21:46Z</cp:lastPrinted>
  <dcterms:created xsi:type="dcterms:W3CDTF">2008-10-23T07:29:54Z</dcterms:created>
  <dcterms:modified xsi:type="dcterms:W3CDTF">2022-03-02T10:21:49Z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24045CAC597E4B6D9DB2779808AB17A0</vt:lpwstr>
  </property>
  <property fmtid="{D5CDD505-2E9C-101B-9397-08002B2CF9AE}" pid="3" name="KSOProductBuildVer">
    <vt:lpwstr>1049-11.2.0.10463</vt:lpwstr>
  </property>
</Properties>
</file>